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pivotTables/pivotTable1.xml" ContentType="application/vnd.openxmlformats-officedocument.spreadsheetml.pivot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5" yWindow="-15" windowWidth="7680" windowHeight="8970" activeTab="2"/>
  </bookViews>
  <sheets>
    <sheet name="Abfrage" sheetId="4" r:id="rId1"/>
    <sheet name="Tabelle1" sheetId="5" r:id="rId2"/>
    <sheet name="Rechnungsliste" sheetId="2" r:id="rId3"/>
  </sheets>
  <definedNames>
    <definedName name="Rechnungsliste">Rechnungsliste!$A$2:$G$17</definedName>
  </definedNames>
  <calcPr calcId="125725"/>
  <pivotCaches>
    <pivotCache cacheId="0" r:id="rId4"/>
  </pivotCaches>
</workbook>
</file>

<file path=xl/calcChain.xml><?xml version="1.0" encoding="utf-8"?>
<calcChain xmlns="http://schemas.openxmlformats.org/spreadsheetml/2006/main">
  <c r="E3" i="2"/>
  <c r="F3"/>
  <c r="E4"/>
  <c r="F4"/>
  <c r="E5"/>
  <c r="F5"/>
  <c r="E6"/>
  <c r="F6"/>
  <c r="E7"/>
  <c r="F7"/>
  <c r="E8"/>
  <c r="F8"/>
  <c r="E9"/>
  <c r="F9"/>
  <c r="E10"/>
  <c r="F10"/>
  <c r="E11"/>
  <c r="F11"/>
  <c r="E12"/>
  <c r="F12"/>
  <c r="E13"/>
  <c r="F13"/>
  <c r="E14"/>
  <c r="F14"/>
  <c r="E15"/>
  <c r="F15"/>
  <c r="E16"/>
  <c r="F16"/>
  <c r="E17"/>
  <c r="F17"/>
  <c r="E18"/>
  <c r="F18"/>
  <c r="E19"/>
  <c r="F19"/>
  <c r="E20"/>
  <c r="F20"/>
  <c r="E21"/>
  <c r="F21"/>
  <c r="E22"/>
  <c r="F22"/>
  <c r="E2"/>
  <c r="F2" s="1"/>
  <c r="C6" i="4"/>
  <c r="C7"/>
</calcChain>
</file>

<file path=xl/sharedStrings.xml><?xml version="1.0" encoding="utf-8"?>
<sst xmlns="http://schemas.openxmlformats.org/spreadsheetml/2006/main" count="76" uniqueCount="29">
  <si>
    <t>Abfrage an die Rechnungsliste</t>
  </si>
  <si>
    <t>Rechnungsnr.</t>
  </si>
  <si>
    <t>Firma:</t>
  </si>
  <si>
    <t>erledigt:</t>
  </si>
  <si>
    <t>Datum</t>
  </si>
  <si>
    <t>Firma</t>
  </si>
  <si>
    <t>Betrag</t>
  </si>
  <si>
    <t>MWSt</t>
  </si>
  <si>
    <t>Gesamt</t>
  </si>
  <si>
    <t>erledigt</t>
  </si>
  <si>
    <t>Nordwest GmbH</t>
  </si>
  <si>
    <t>ja</t>
  </si>
  <si>
    <t>Aalräucherei Nord</t>
  </si>
  <si>
    <t>nein</t>
  </si>
  <si>
    <t>Hallschmitt KG</t>
  </si>
  <si>
    <t>Rumbauer &amp; Co</t>
  </si>
  <si>
    <t>Neubauer GmbH</t>
  </si>
  <si>
    <t>ungeklärt</t>
  </si>
  <si>
    <t>Zylinderstiftdreherei AG</t>
  </si>
  <si>
    <t>Roytinek und Partner</t>
  </si>
  <si>
    <t>Gesamtergebnis</t>
  </si>
  <si>
    <t>Aalräucherei Nord Summe</t>
  </si>
  <si>
    <t>Hallschmitt KG Summe</t>
  </si>
  <si>
    <t>Neubauer GmbH Summe</t>
  </si>
  <si>
    <t>Nordwest GmbH Summe</t>
  </si>
  <si>
    <t>Roytinek und Partner Summe</t>
  </si>
  <si>
    <t>Rumbauer &amp; Co Summe</t>
  </si>
  <si>
    <t>Zylinderstiftdreherei AG Summe</t>
  </si>
  <si>
    <t>Summe von Gesamt</t>
  </si>
</sst>
</file>

<file path=xl/styles.xml><?xml version="1.0" encoding="utf-8"?>
<styleSheet xmlns="http://schemas.openxmlformats.org/spreadsheetml/2006/main">
  <fonts count="7">
    <font>
      <sz val="10"/>
      <name val="Arial"/>
    </font>
    <font>
      <sz val="8"/>
      <name val="Arial"/>
    </font>
    <font>
      <b/>
      <u/>
      <sz val="12"/>
      <name val="Arial"/>
      <family val="2"/>
    </font>
    <font>
      <b/>
      <i/>
      <sz val="10"/>
      <name val="Arial"/>
    </font>
    <font>
      <b/>
      <sz val="10"/>
      <name val="Arial"/>
      <family val="2"/>
    </font>
    <font>
      <sz val="10"/>
      <name val="Arial"/>
      <family val="2"/>
    </font>
    <font>
      <b/>
      <i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23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5"/>
      </left>
      <right/>
      <top style="thin">
        <color indexed="8"/>
      </top>
      <bottom/>
      <diagonal/>
    </border>
    <border>
      <left style="thin">
        <color indexed="65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65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5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2" fillId="0" borderId="0" xfId="0" applyFont="1" applyAlignment="1" applyProtection="1">
      <alignment horizontal="centerContinuous"/>
    </xf>
    <xf numFmtId="0" fontId="0" fillId="0" borderId="0" xfId="0" applyAlignment="1" applyProtection="1">
      <alignment horizontal="centerContinuous"/>
    </xf>
    <xf numFmtId="0" fontId="0" fillId="0" borderId="0" xfId="0" applyProtection="1"/>
    <xf numFmtId="0" fontId="0" fillId="2" borderId="1" xfId="0" applyFill="1" applyBorder="1" applyProtection="1"/>
    <xf numFmtId="0" fontId="0" fillId="2" borderId="2" xfId="0" applyFill="1" applyBorder="1" applyProtection="1"/>
    <xf numFmtId="0" fontId="0" fillId="2" borderId="3" xfId="0" applyFill="1" applyBorder="1" applyProtection="1"/>
    <xf numFmtId="0" fontId="3" fillId="2" borderId="4" xfId="0" applyFont="1" applyFill="1" applyBorder="1" applyAlignment="1" applyProtection="1">
      <alignment horizontal="centerContinuous"/>
    </xf>
    <xf numFmtId="0" fontId="3" fillId="2" borderId="0" xfId="0" applyFont="1" applyFill="1" applyBorder="1" applyAlignment="1" applyProtection="1">
      <alignment horizontal="centerContinuous"/>
    </xf>
    <xf numFmtId="0" fontId="0" fillId="0" borderId="5" xfId="0" applyFill="1" applyBorder="1" applyAlignment="1" applyProtection="1">
      <alignment horizontal="right"/>
      <protection locked="0"/>
    </xf>
    <xf numFmtId="0" fontId="0" fillId="2" borderId="6" xfId="0" applyFill="1" applyBorder="1" applyProtection="1"/>
    <xf numFmtId="0" fontId="0" fillId="2" borderId="0" xfId="0" applyFill="1" applyBorder="1" applyAlignment="1" applyProtection="1">
      <alignment horizontal="right"/>
    </xf>
    <xf numFmtId="0" fontId="0" fillId="2" borderId="7" xfId="0" applyFill="1" applyBorder="1" applyProtection="1"/>
    <xf numFmtId="0" fontId="0" fillId="2" borderId="8" xfId="0" applyFill="1" applyBorder="1" applyProtection="1"/>
    <xf numFmtId="0" fontId="0" fillId="2" borderId="9" xfId="0" applyFill="1" applyBorder="1" applyProtection="1"/>
    <xf numFmtId="0" fontId="4" fillId="0" borderId="10" xfId="0" applyFont="1" applyBorder="1"/>
    <xf numFmtId="4" fontId="0" fillId="0" borderId="0" xfId="0" applyNumberFormat="1"/>
    <xf numFmtId="14" fontId="5" fillId="0" borderId="0" xfId="0" applyNumberFormat="1" applyFont="1"/>
    <xf numFmtId="0" fontId="4" fillId="0" borderId="0" xfId="0" applyFont="1"/>
    <xf numFmtId="14" fontId="4" fillId="0" borderId="0" xfId="0" applyNumberFormat="1" applyFont="1"/>
    <xf numFmtId="4" fontId="4" fillId="0" borderId="0" xfId="0" applyNumberFormat="1" applyFont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11" xfId="0" pivotButton="1" applyBorder="1"/>
    <xf numFmtId="0" fontId="0" fillId="0" borderId="15" xfId="0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19" xfId="0" applyBorder="1"/>
    <xf numFmtId="0" fontId="0" fillId="0" borderId="11" xfId="0" applyNumberFormat="1" applyBorder="1"/>
    <xf numFmtId="0" fontId="0" fillId="0" borderId="18" xfId="0" applyNumberFormat="1" applyBorder="1"/>
    <xf numFmtId="0" fontId="0" fillId="0" borderId="19" xfId="0" applyNumberFormat="1" applyBorder="1"/>
    <xf numFmtId="0" fontId="0" fillId="0" borderId="15" xfId="0" applyNumberFormat="1" applyBorder="1"/>
    <xf numFmtId="0" fontId="0" fillId="0" borderId="0" xfId="0" applyNumberFormat="1"/>
    <xf numFmtId="0" fontId="0" fillId="0" borderId="20" xfId="0" applyNumberFormat="1" applyBorder="1"/>
    <xf numFmtId="0" fontId="0" fillId="0" borderId="16" xfId="0" applyNumberFormat="1" applyBorder="1"/>
    <xf numFmtId="0" fontId="0" fillId="0" borderId="21" xfId="0" applyNumberFormat="1" applyBorder="1"/>
    <xf numFmtId="0" fontId="0" fillId="0" borderId="22" xfId="0" applyNumberFormat="1" applyBorder="1"/>
    <xf numFmtId="0" fontId="6" fillId="0" borderId="0" xfId="0" applyFont="1"/>
    <xf numFmtId="14" fontId="6" fillId="0" borderId="0" xfId="0" applyNumberFormat="1" applyFont="1"/>
    <xf numFmtId="4" fontId="6" fillId="0" borderId="0" xfId="0" applyNumberFormat="1" applyFont="1"/>
  </cellXfs>
  <cellStyles count="1">
    <cellStyle name="Standard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Frank" refreshedDate="39717.740076851849" createdVersion="1" refreshedVersion="1" recordCount="21" upgradeOnRefresh="1">
  <cacheSource type="worksheet">
    <worksheetSource ref="A1:G22" sheet="Rechnungsliste"/>
  </cacheSource>
  <cacheFields count="7">
    <cacheField name="Rechnungsnr." numFmtId="0">
      <sharedItems containsSemiMixedTypes="0" containsString="0" containsNumber="1" containsInteger="1" minValue="50000" maxValue="50020" count="21">
        <n v="50000"/>
        <n v="50001"/>
        <n v="50002"/>
        <n v="50003"/>
        <n v="50004"/>
        <n v="50005"/>
        <n v="50006"/>
        <n v="50007"/>
        <n v="50008"/>
        <n v="50009"/>
        <n v="50010"/>
        <n v="50011"/>
        <n v="50012"/>
        <n v="50013"/>
        <n v="50014"/>
        <n v="50015"/>
        <n v="50016"/>
        <n v="50017"/>
        <n v="50018"/>
        <n v="50019"/>
        <n v="50020"/>
      </sharedItems>
    </cacheField>
    <cacheField name="Datum" numFmtId="0">
      <sharedItems containsSemiMixedTypes="0" containsNonDate="0" containsDate="1" containsString="0" minDate="2006-02-26T00:00:00" maxDate="2008-11-10T00:00:00" count="19">
        <d v="2008-09-20T00:00:00"/>
        <d v="2008-07-16T00:00:00"/>
        <d v="2008-01-22T00:00:00"/>
        <d v="2007-12-12T00:00:00"/>
        <d v="2008-11-09T00:00:00"/>
        <d v="2007-03-16T00:00:00"/>
        <d v="2008-07-27T00:00:00"/>
        <d v="2008-03-16T00:00:00"/>
        <d v="2007-11-20T00:00:00"/>
        <d v="2006-11-26T00:00:00"/>
        <d v="2007-10-08T00:00:00"/>
        <d v="2008-09-23T00:00:00"/>
        <d v="2008-07-29T00:00:00"/>
        <d v="2006-02-26T00:00:00"/>
        <d v="2007-04-09T00:00:00"/>
        <d v="2007-02-28T00:00:00"/>
        <d v="2008-06-13T00:00:00"/>
        <d v="2007-03-18T00:00:00"/>
        <d v="2007-12-23T00:00:00"/>
      </sharedItems>
    </cacheField>
    <cacheField name="Firma" numFmtId="0">
      <sharedItems count="7">
        <s v="Nordwest GmbH"/>
        <s v="Aalräucherei Nord"/>
        <s v="Hallschmitt KG"/>
        <s v="Rumbauer &amp; Co"/>
        <s v="Neubauer GmbH"/>
        <s v="Zylinderstiftdreherei AG"/>
        <s v="Roytinek und Partner"/>
      </sharedItems>
    </cacheField>
    <cacheField name="Betrag" numFmtId="0">
      <sharedItems containsSemiMixedTypes="0" containsString="0" containsNumber="1" minValue="99.95" maxValue="68112.5" count="20">
        <n v="1138.1199999999999"/>
        <n v="2479.1799999999998"/>
        <n v="39511"/>
        <n v="8715.1200000000008"/>
        <n v="119.98"/>
        <n v="22517.8"/>
        <n v="99.95"/>
        <n v="18723.400000000001"/>
        <n v="2005"/>
        <n v="3998.45"/>
        <n v="8198.6"/>
        <n v="13500"/>
        <n v="798.11"/>
        <n v="2417.98"/>
        <n v="7813.45"/>
        <n v="298"/>
        <n v="1150.1199999999999"/>
        <n v="1205.2"/>
        <n v="68112.5"/>
        <n v="495.18"/>
      </sharedItems>
    </cacheField>
    <cacheField name="MWSt" numFmtId="0">
      <sharedItems containsSemiMixedTypes="0" containsString="0" containsNumber="1" minValue="18.990500000000001" maxValue="12941.375" count="20">
        <n v="216.24279999999999"/>
        <n v="471.04419999999999"/>
        <n v="7507.09"/>
        <n v="1655.8728000000001"/>
        <n v="22.796200000000002"/>
        <n v="4278.3819999999996"/>
        <n v="18.990500000000001"/>
        <n v="3557.4460000000004"/>
        <n v="380.95"/>
        <n v="759.70550000000003"/>
        <n v="1557.7340000000002"/>
        <n v="2565"/>
        <n v="151.64090000000002"/>
        <n v="459.4162"/>
        <n v="1484.5554999999999"/>
        <n v="56.62"/>
        <n v="218.52279999999999"/>
        <n v="228.988"/>
        <n v="12941.375"/>
        <n v="94.084199999999996"/>
      </sharedItems>
    </cacheField>
    <cacheField name="Gesamt" numFmtId="0">
      <sharedItems containsSemiMixedTypes="0" containsString="0" containsNumber="1" minValue="118.9405" maxValue="81053.875" count="20">
        <n v="1354.3627999999999"/>
        <n v="2950.2241999999997"/>
        <n v="47018.09"/>
        <n v="10370.9928"/>
        <n v="142.77620000000002"/>
        <n v="26796.182000000001"/>
        <n v="118.9405"/>
        <n v="22280.846000000001"/>
        <n v="2385.9499999999998"/>
        <n v="4758.1554999999998"/>
        <n v="9756.3340000000007"/>
        <n v="16065"/>
        <n v="949.7509"/>
        <n v="2877.3962000000001"/>
        <n v="9298.0054999999993"/>
        <n v="354.62"/>
        <n v="1368.6427999999999"/>
        <n v="1434.1880000000001"/>
        <n v="81053.875"/>
        <n v="589.26419999999996"/>
      </sharedItems>
    </cacheField>
    <cacheField name="erledigt" numFmtId="0">
      <sharedItems count="3">
        <s v="ja"/>
        <s v="nein"/>
        <s v="ungeklärt"/>
      </sharedItems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1">
  <r>
    <x v="0"/>
    <x v="0"/>
    <x v="0"/>
    <x v="0"/>
    <x v="0"/>
    <x v="0"/>
    <x v="0"/>
  </r>
  <r>
    <x v="1"/>
    <x v="1"/>
    <x v="1"/>
    <x v="1"/>
    <x v="1"/>
    <x v="1"/>
    <x v="1"/>
  </r>
  <r>
    <x v="2"/>
    <x v="2"/>
    <x v="2"/>
    <x v="2"/>
    <x v="2"/>
    <x v="2"/>
    <x v="0"/>
  </r>
  <r>
    <x v="3"/>
    <x v="3"/>
    <x v="1"/>
    <x v="3"/>
    <x v="3"/>
    <x v="3"/>
    <x v="0"/>
  </r>
  <r>
    <x v="4"/>
    <x v="4"/>
    <x v="3"/>
    <x v="4"/>
    <x v="4"/>
    <x v="4"/>
    <x v="0"/>
  </r>
  <r>
    <x v="5"/>
    <x v="5"/>
    <x v="2"/>
    <x v="5"/>
    <x v="5"/>
    <x v="5"/>
    <x v="1"/>
  </r>
  <r>
    <x v="6"/>
    <x v="6"/>
    <x v="3"/>
    <x v="6"/>
    <x v="6"/>
    <x v="6"/>
    <x v="1"/>
  </r>
  <r>
    <x v="7"/>
    <x v="7"/>
    <x v="2"/>
    <x v="7"/>
    <x v="7"/>
    <x v="7"/>
    <x v="1"/>
  </r>
  <r>
    <x v="8"/>
    <x v="5"/>
    <x v="1"/>
    <x v="8"/>
    <x v="8"/>
    <x v="8"/>
    <x v="1"/>
  </r>
  <r>
    <x v="9"/>
    <x v="8"/>
    <x v="4"/>
    <x v="9"/>
    <x v="9"/>
    <x v="9"/>
    <x v="0"/>
  </r>
  <r>
    <x v="10"/>
    <x v="9"/>
    <x v="1"/>
    <x v="10"/>
    <x v="10"/>
    <x v="10"/>
    <x v="2"/>
  </r>
  <r>
    <x v="11"/>
    <x v="10"/>
    <x v="5"/>
    <x v="11"/>
    <x v="11"/>
    <x v="11"/>
    <x v="0"/>
  </r>
  <r>
    <x v="12"/>
    <x v="11"/>
    <x v="0"/>
    <x v="12"/>
    <x v="12"/>
    <x v="12"/>
    <x v="1"/>
  </r>
  <r>
    <x v="13"/>
    <x v="12"/>
    <x v="6"/>
    <x v="13"/>
    <x v="13"/>
    <x v="13"/>
    <x v="1"/>
  </r>
  <r>
    <x v="14"/>
    <x v="13"/>
    <x v="2"/>
    <x v="14"/>
    <x v="14"/>
    <x v="14"/>
    <x v="2"/>
  </r>
  <r>
    <x v="15"/>
    <x v="14"/>
    <x v="1"/>
    <x v="15"/>
    <x v="15"/>
    <x v="15"/>
    <x v="0"/>
  </r>
  <r>
    <x v="16"/>
    <x v="15"/>
    <x v="5"/>
    <x v="16"/>
    <x v="16"/>
    <x v="16"/>
    <x v="0"/>
  </r>
  <r>
    <x v="17"/>
    <x v="16"/>
    <x v="1"/>
    <x v="17"/>
    <x v="17"/>
    <x v="17"/>
    <x v="0"/>
  </r>
  <r>
    <x v="18"/>
    <x v="17"/>
    <x v="5"/>
    <x v="6"/>
    <x v="6"/>
    <x v="6"/>
    <x v="0"/>
  </r>
  <r>
    <x v="19"/>
    <x v="18"/>
    <x v="2"/>
    <x v="18"/>
    <x v="18"/>
    <x v="18"/>
    <x v="0"/>
  </r>
  <r>
    <x v="20"/>
    <x v="4"/>
    <x v="3"/>
    <x v="19"/>
    <x v="19"/>
    <x v="19"/>
    <x v="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2" cacheId="0" dataOnRows="1" applyNumberFormats="0" applyBorderFormats="0" applyFontFormats="0" applyPatternFormats="0" applyAlignmentFormats="0" applyWidthHeightFormats="1" dataCaption="Daten" updatedVersion="1" showMemberPropertyTips="0" useAutoFormatting="1" itemPrintTitles="1" createdVersion="1" indent="0" compact="0" compactData="0" gridDropZones="1">
  <location ref="A3:F33" firstHeaderRow="1" firstDataRow="2" firstDataCol="2"/>
  <pivotFields count="7">
    <pivotField axis="axisRow" compact="0" outline="0" subtotalTop="0" showAll="0" includeNewItemsInFilter="1">
      <items count="22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t="default"/>
      </items>
    </pivotField>
    <pivotField compact="0" numFmtId="14" outline="0" subtotalTop="0" showAll="0" includeNewItemsInFilter="1"/>
    <pivotField axis="axisRow" compact="0" outline="0" subtotalTop="0" showAll="0" includeNewItemsInFilter="1">
      <items count="8">
        <item x="1"/>
        <item x="2"/>
        <item x="4"/>
        <item x="0"/>
        <item x="6"/>
        <item x="3"/>
        <item x="5"/>
        <item t="default"/>
      </items>
    </pivotField>
    <pivotField compact="0" numFmtId="4" outline="0" subtotalTop="0" showAll="0" includeNewItemsInFilter="1"/>
    <pivotField compact="0" numFmtId="4" outline="0" subtotalTop="0" showAll="0" includeNewItemsInFilter="1"/>
    <pivotField dataField="1" compact="0" numFmtId="4" outline="0" subtotalTop="0" showAll="0" includeNewItemsInFilter="1"/>
    <pivotField axis="axisCol" compact="0" outline="0" subtotalTop="0" showAll="0" includeNewItemsInFilter="1">
      <items count="4">
        <item x="0"/>
        <item x="1"/>
        <item x="2"/>
        <item t="default"/>
      </items>
    </pivotField>
  </pivotFields>
  <rowFields count="2">
    <field x="2"/>
    <field x="0"/>
  </rowFields>
  <rowItems count="29">
    <i>
      <x/>
      <x v="1"/>
    </i>
    <i r="1">
      <x v="3"/>
    </i>
    <i r="1">
      <x v="8"/>
    </i>
    <i r="1">
      <x v="10"/>
    </i>
    <i r="1">
      <x v="15"/>
    </i>
    <i r="1">
      <x v="17"/>
    </i>
    <i t="default">
      <x/>
    </i>
    <i>
      <x v="1"/>
      <x v="2"/>
    </i>
    <i r="1">
      <x v="5"/>
    </i>
    <i r="1">
      <x v="7"/>
    </i>
    <i r="1">
      <x v="14"/>
    </i>
    <i r="1">
      <x v="19"/>
    </i>
    <i t="default">
      <x v="1"/>
    </i>
    <i>
      <x v="2"/>
      <x v="9"/>
    </i>
    <i t="default">
      <x v="2"/>
    </i>
    <i>
      <x v="3"/>
      <x/>
    </i>
    <i r="1">
      <x v="12"/>
    </i>
    <i t="default">
      <x v="3"/>
    </i>
    <i>
      <x v="4"/>
      <x v="13"/>
    </i>
    <i t="default">
      <x v="4"/>
    </i>
    <i>
      <x v="5"/>
      <x v="4"/>
    </i>
    <i r="1">
      <x v="6"/>
    </i>
    <i r="1">
      <x v="20"/>
    </i>
    <i t="default">
      <x v="5"/>
    </i>
    <i>
      <x v="6"/>
      <x v="11"/>
    </i>
    <i r="1">
      <x v="16"/>
    </i>
    <i r="1">
      <x v="18"/>
    </i>
    <i t="default">
      <x v="6"/>
    </i>
    <i t="grand">
      <x/>
    </i>
  </rowItems>
  <colFields count="1">
    <field x="6"/>
  </colFields>
  <colItems count="4">
    <i>
      <x/>
    </i>
    <i>
      <x v="1"/>
    </i>
    <i>
      <x v="2"/>
    </i>
    <i t="grand">
      <x/>
    </i>
  </colItems>
  <dataFields count="1">
    <dataField name="Summe von Gesamt" fld="5" baseField="0" baseItem="0"/>
  </dataFields>
  <pivotTableStyleInfo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9"/>
  <sheetViews>
    <sheetView showGridLines="0" workbookViewId="0">
      <selection activeCell="C5" sqref="C5"/>
    </sheetView>
  </sheetViews>
  <sheetFormatPr baseColWidth="10" defaultRowHeight="12.75"/>
  <cols>
    <col min="1" max="2" width="11.42578125" style="3"/>
    <col min="3" max="3" width="22.7109375" style="3" customWidth="1"/>
    <col min="4" max="16384" width="11.42578125" style="3"/>
  </cols>
  <sheetData>
    <row r="1" spans="1:4" ht="15.75">
      <c r="A1" s="1" t="s">
        <v>0</v>
      </c>
      <c r="B1" s="2"/>
      <c r="C1" s="2"/>
      <c r="D1" s="2"/>
    </row>
    <row r="3" spans="1:4" ht="13.5" thickBot="1"/>
    <row r="4" spans="1:4" ht="13.5" thickTop="1">
      <c r="A4" s="4"/>
      <c r="B4" s="5"/>
      <c r="C4" s="5"/>
      <c r="D4" s="6"/>
    </row>
    <row r="5" spans="1:4">
      <c r="A5" s="7" t="s">
        <v>1</v>
      </c>
      <c r="B5" s="8"/>
      <c r="C5" s="9">
        <v>50007</v>
      </c>
      <c r="D5" s="10"/>
    </row>
    <row r="6" spans="1:4">
      <c r="A6" s="7" t="s">
        <v>2</v>
      </c>
      <c r="B6" s="8"/>
      <c r="C6" s="11" t="str">
        <f>VLOOKUP(C5,Rechnungsliste,3,FALSE)</f>
        <v>Hallschmitt KG</v>
      </c>
      <c r="D6" s="10"/>
    </row>
    <row r="7" spans="1:4">
      <c r="A7" s="7" t="s">
        <v>3</v>
      </c>
      <c r="B7" s="8"/>
      <c r="C7" s="11" t="str">
        <f>VLOOKUP(C5,Rechnungsliste,7,FALSE)</f>
        <v>nein</v>
      </c>
      <c r="D7" s="10"/>
    </row>
    <row r="8" spans="1:4" ht="13.5" thickBot="1">
      <c r="A8" s="12"/>
      <c r="B8" s="13"/>
      <c r="C8" s="13"/>
      <c r="D8" s="14"/>
    </row>
    <row r="9" spans="1:4" ht="13.5" thickTop="1"/>
  </sheetData>
  <phoneticPr fontId="1" type="noConversion"/>
  <printOptions gridLinesSet="0"/>
  <pageMargins left="0.78740157499999996" right="0.78740157499999996" top="0.984251969" bottom="0.984251969" header="0.51181102300000003" footer="0.51181102300000003"/>
  <headerFooter alignWithMargins="0">
    <oddHeader>&amp;A</oddHeader>
    <oddFooter>Seite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3:F33"/>
  <sheetViews>
    <sheetView workbookViewId="0">
      <selection activeCell="A3" sqref="A3"/>
    </sheetView>
  </sheetViews>
  <sheetFormatPr baseColWidth="10" defaultRowHeight="12.75"/>
  <cols>
    <col min="1" max="1" width="20.42578125" bestFit="1" customWidth="1"/>
    <col min="2" max="2" width="14.85546875" bestFit="1" customWidth="1"/>
    <col min="3" max="5" width="12" bestFit="1" customWidth="1"/>
    <col min="6" max="6" width="14.5703125" bestFit="1" customWidth="1"/>
  </cols>
  <sheetData>
    <row r="3" spans="1:6">
      <c r="A3" s="25" t="s">
        <v>28</v>
      </c>
      <c r="B3" s="22"/>
      <c r="C3" s="25" t="s">
        <v>9</v>
      </c>
      <c r="D3" s="22"/>
      <c r="E3" s="22"/>
      <c r="F3" s="23"/>
    </row>
    <row r="4" spans="1:6">
      <c r="A4" s="25" t="s">
        <v>5</v>
      </c>
      <c r="B4" s="25" t="s">
        <v>1</v>
      </c>
      <c r="C4" s="21" t="s">
        <v>11</v>
      </c>
      <c r="D4" s="29" t="s">
        <v>13</v>
      </c>
      <c r="E4" s="29" t="s">
        <v>17</v>
      </c>
      <c r="F4" s="30" t="s">
        <v>20</v>
      </c>
    </row>
    <row r="5" spans="1:6">
      <c r="A5" s="21" t="s">
        <v>12</v>
      </c>
      <c r="B5" s="21">
        <v>50001</v>
      </c>
      <c r="C5" s="31"/>
      <c r="D5" s="32">
        <v>2950.2241999999997</v>
      </c>
      <c r="E5" s="32"/>
      <c r="F5" s="33">
        <v>2950.2241999999997</v>
      </c>
    </row>
    <row r="6" spans="1:6">
      <c r="A6" s="24"/>
      <c r="B6" s="26">
        <v>50003</v>
      </c>
      <c r="C6" s="34">
        <v>10370.9928</v>
      </c>
      <c r="D6" s="35"/>
      <c r="E6" s="35"/>
      <c r="F6" s="36">
        <v>10370.9928</v>
      </c>
    </row>
    <row r="7" spans="1:6">
      <c r="A7" s="24"/>
      <c r="B7" s="26">
        <v>50008</v>
      </c>
      <c r="C7" s="34"/>
      <c r="D7" s="35">
        <v>2385.9499999999998</v>
      </c>
      <c r="E7" s="35"/>
      <c r="F7" s="36">
        <v>2385.9499999999998</v>
      </c>
    </row>
    <row r="8" spans="1:6">
      <c r="A8" s="24"/>
      <c r="B8" s="26">
        <v>50010</v>
      </c>
      <c r="C8" s="34"/>
      <c r="D8" s="35"/>
      <c r="E8" s="35">
        <v>9756.3340000000007</v>
      </c>
      <c r="F8" s="36">
        <v>9756.3340000000007</v>
      </c>
    </row>
    <row r="9" spans="1:6">
      <c r="A9" s="24"/>
      <c r="B9" s="26">
        <v>50015</v>
      </c>
      <c r="C9" s="34">
        <v>354.62</v>
      </c>
      <c r="D9" s="35"/>
      <c r="E9" s="35"/>
      <c r="F9" s="36">
        <v>354.62</v>
      </c>
    </row>
    <row r="10" spans="1:6">
      <c r="A10" s="24"/>
      <c r="B10" s="26">
        <v>50017</v>
      </c>
      <c r="C10" s="34">
        <v>1434.1880000000001</v>
      </c>
      <c r="D10" s="35"/>
      <c r="E10" s="35"/>
      <c r="F10" s="36">
        <v>1434.1880000000001</v>
      </c>
    </row>
    <row r="11" spans="1:6">
      <c r="A11" s="21" t="s">
        <v>21</v>
      </c>
      <c r="B11" s="22"/>
      <c r="C11" s="31">
        <v>12159.800800000001</v>
      </c>
      <c r="D11" s="32">
        <v>5336.1741999999995</v>
      </c>
      <c r="E11" s="32">
        <v>9756.3340000000007</v>
      </c>
      <c r="F11" s="33">
        <v>27252.309000000001</v>
      </c>
    </row>
    <row r="12" spans="1:6">
      <c r="A12" s="21" t="s">
        <v>14</v>
      </c>
      <c r="B12" s="21">
        <v>50002</v>
      </c>
      <c r="C12" s="31">
        <v>47018.09</v>
      </c>
      <c r="D12" s="32"/>
      <c r="E12" s="32"/>
      <c r="F12" s="33">
        <v>47018.09</v>
      </c>
    </row>
    <row r="13" spans="1:6">
      <c r="A13" s="24"/>
      <c r="B13" s="26">
        <v>50005</v>
      </c>
      <c r="C13" s="34"/>
      <c r="D13" s="35">
        <v>26796.182000000001</v>
      </c>
      <c r="E13" s="35"/>
      <c r="F13" s="36">
        <v>26796.182000000001</v>
      </c>
    </row>
    <row r="14" spans="1:6">
      <c r="A14" s="24"/>
      <c r="B14" s="26">
        <v>50007</v>
      </c>
      <c r="C14" s="34"/>
      <c r="D14" s="35">
        <v>22280.846000000001</v>
      </c>
      <c r="E14" s="35"/>
      <c r="F14" s="36">
        <v>22280.846000000001</v>
      </c>
    </row>
    <row r="15" spans="1:6">
      <c r="A15" s="24"/>
      <c r="B15" s="26">
        <v>50014</v>
      </c>
      <c r="C15" s="34"/>
      <c r="D15" s="35"/>
      <c r="E15" s="35">
        <v>9298.0054999999993</v>
      </c>
      <c r="F15" s="36">
        <v>9298.0054999999993</v>
      </c>
    </row>
    <row r="16" spans="1:6">
      <c r="A16" s="24"/>
      <c r="B16" s="26">
        <v>50019</v>
      </c>
      <c r="C16" s="34">
        <v>81053.875</v>
      </c>
      <c r="D16" s="35"/>
      <c r="E16" s="35"/>
      <c r="F16" s="36">
        <v>81053.875</v>
      </c>
    </row>
    <row r="17" spans="1:6">
      <c r="A17" s="21" t="s">
        <v>22</v>
      </c>
      <c r="B17" s="22"/>
      <c r="C17" s="31">
        <v>128071.965</v>
      </c>
      <c r="D17" s="32">
        <v>49077.028000000006</v>
      </c>
      <c r="E17" s="32">
        <v>9298.0054999999993</v>
      </c>
      <c r="F17" s="33">
        <v>186446.99849999999</v>
      </c>
    </row>
    <row r="18" spans="1:6">
      <c r="A18" s="21" t="s">
        <v>16</v>
      </c>
      <c r="B18" s="21">
        <v>50009</v>
      </c>
      <c r="C18" s="31">
        <v>4758.1554999999998</v>
      </c>
      <c r="D18" s="32"/>
      <c r="E18" s="32"/>
      <c r="F18" s="33">
        <v>4758.1554999999998</v>
      </c>
    </row>
    <row r="19" spans="1:6">
      <c r="A19" s="21" t="s">
        <v>23</v>
      </c>
      <c r="B19" s="22"/>
      <c r="C19" s="31">
        <v>4758.1554999999998</v>
      </c>
      <c r="D19" s="32"/>
      <c r="E19" s="32"/>
      <c r="F19" s="33">
        <v>4758.1554999999998</v>
      </c>
    </row>
    <row r="20" spans="1:6">
      <c r="A20" s="21" t="s">
        <v>10</v>
      </c>
      <c r="B20" s="21">
        <v>50000</v>
      </c>
      <c r="C20" s="31">
        <v>1354.3627999999999</v>
      </c>
      <c r="D20" s="32"/>
      <c r="E20" s="32"/>
      <c r="F20" s="33">
        <v>1354.3627999999999</v>
      </c>
    </row>
    <row r="21" spans="1:6">
      <c r="A21" s="24"/>
      <c r="B21" s="26">
        <v>50012</v>
      </c>
      <c r="C21" s="34"/>
      <c r="D21" s="35">
        <v>949.7509</v>
      </c>
      <c r="E21" s="35"/>
      <c r="F21" s="36">
        <v>949.7509</v>
      </c>
    </row>
    <row r="22" spans="1:6">
      <c r="A22" s="21" t="s">
        <v>24</v>
      </c>
      <c r="B22" s="22"/>
      <c r="C22" s="31">
        <v>1354.3627999999999</v>
      </c>
      <c r="D22" s="32">
        <v>949.7509</v>
      </c>
      <c r="E22" s="32"/>
      <c r="F22" s="33">
        <v>2304.1136999999999</v>
      </c>
    </row>
    <row r="23" spans="1:6">
      <c r="A23" s="21" t="s">
        <v>19</v>
      </c>
      <c r="B23" s="21">
        <v>50013</v>
      </c>
      <c r="C23" s="31"/>
      <c r="D23" s="32">
        <v>2877.3962000000001</v>
      </c>
      <c r="E23" s="32"/>
      <c r="F23" s="33">
        <v>2877.3962000000001</v>
      </c>
    </row>
    <row r="24" spans="1:6">
      <c r="A24" s="21" t="s">
        <v>25</v>
      </c>
      <c r="B24" s="22"/>
      <c r="C24" s="31"/>
      <c r="D24" s="32">
        <v>2877.3962000000001</v>
      </c>
      <c r="E24" s="32"/>
      <c r="F24" s="33">
        <v>2877.3962000000001</v>
      </c>
    </row>
    <row r="25" spans="1:6">
      <c r="A25" s="21" t="s">
        <v>15</v>
      </c>
      <c r="B25" s="21">
        <v>50004</v>
      </c>
      <c r="C25" s="31">
        <v>142.77620000000002</v>
      </c>
      <c r="D25" s="32"/>
      <c r="E25" s="32"/>
      <c r="F25" s="33">
        <v>142.77620000000002</v>
      </c>
    </row>
    <row r="26" spans="1:6">
      <c r="A26" s="24"/>
      <c r="B26" s="26">
        <v>50006</v>
      </c>
      <c r="C26" s="34"/>
      <c r="D26" s="35">
        <v>118.9405</v>
      </c>
      <c r="E26" s="35"/>
      <c r="F26" s="36">
        <v>118.9405</v>
      </c>
    </row>
    <row r="27" spans="1:6">
      <c r="A27" s="24"/>
      <c r="B27" s="26">
        <v>50020</v>
      </c>
      <c r="C27" s="34"/>
      <c r="D27" s="35">
        <v>589.26419999999996</v>
      </c>
      <c r="E27" s="35"/>
      <c r="F27" s="36">
        <v>589.26419999999996</v>
      </c>
    </row>
    <row r="28" spans="1:6">
      <c r="A28" s="21" t="s">
        <v>26</v>
      </c>
      <c r="B28" s="22"/>
      <c r="C28" s="31">
        <v>142.77620000000002</v>
      </c>
      <c r="D28" s="32">
        <v>708.2047</v>
      </c>
      <c r="E28" s="32"/>
      <c r="F28" s="33">
        <v>850.98090000000002</v>
      </c>
    </row>
    <row r="29" spans="1:6">
      <c r="A29" s="21" t="s">
        <v>18</v>
      </c>
      <c r="B29" s="21">
        <v>50011</v>
      </c>
      <c r="C29" s="31">
        <v>16065</v>
      </c>
      <c r="D29" s="32"/>
      <c r="E29" s="32"/>
      <c r="F29" s="33">
        <v>16065</v>
      </c>
    </row>
    <row r="30" spans="1:6">
      <c r="A30" s="24"/>
      <c r="B30" s="26">
        <v>50016</v>
      </c>
      <c r="C30" s="34">
        <v>1368.6427999999999</v>
      </c>
      <c r="D30" s="35"/>
      <c r="E30" s="35"/>
      <c r="F30" s="36">
        <v>1368.6427999999999</v>
      </c>
    </row>
    <row r="31" spans="1:6">
      <c r="A31" s="24"/>
      <c r="B31" s="26">
        <v>50018</v>
      </c>
      <c r="C31" s="34">
        <v>118.9405</v>
      </c>
      <c r="D31" s="35"/>
      <c r="E31" s="35"/>
      <c r="F31" s="36">
        <v>118.9405</v>
      </c>
    </row>
    <row r="32" spans="1:6">
      <c r="A32" s="21" t="s">
        <v>27</v>
      </c>
      <c r="B32" s="22"/>
      <c r="C32" s="31">
        <v>17552.583300000002</v>
      </c>
      <c r="D32" s="32"/>
      <c r="E32" s="32"/>
      <c r="F32" s="33">
        <v>17552.583300000002</v>
      </c>
    </row>
    <row r="33" spans="1:6">
      <c r="A33" s="27" t="s">
        <v>20</v>
      </c>
      <c r="B33" s="28"/>
      <c r="C33" s="37">
        <v>164039.64359999998</v>
      </c>
      <c r="D33" s="38">
        <v>58948.553999999996</v>
      </c>
      <c r="E33" s="38">
        <v>19054.339500000002</v>
      </c>
      <c r="F33" s="39">
        <v>242042.53709999999</v>
      </c>
    </row>
  </sheetData>
  <phoneticPr fontId="1" type="noConversion"/>
  <pageMargins left="0.78740157499999996" right="0.78740157499999996" top="0.984251969" bottom="0.984251969" header="0.4921259845" footer="0.492125984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G22"/>
  <sheetViews>
    <sheetView tabSelected="1" zoomScale="135" zoomScaleNormal="135" workbookViewId="0">
      <selection activeCell="A18" sqref="A18"/>
    </sheetView>
  </sheetViews>
  <sheetFormatPr baseColWidth="10" defaultRowHeight="12.75"/>
  <cols>
    <col min="1" max="1" width="14.28515625" bestFit="1" customWidth="1"/>
    <col min="2" max="2" width="12.28515625" customWidth="1"/>
    <col min="3" max="3" width="23.5703125" bestFit="1" customWidth="1"/>
    <col min="4" max="5" width="10.140625" customWidth="1"/>
    <col min="6" max="6" width="10.5703125" customWidth="1"/>
  </cols>
  <sheetData>
    <row r="1" spans="1:7" ht="13.5" thickBot="1">
      <c r="A1" s="15" t="s">
        <v>1</v>
      </c>
      <c r="B1" s="15" t="s">
        <v>4</v>
      </c>
      <c r="C1" s="15" t="s">
        <v>5</v>
      </c>
      <c r="D1" s="15" t="s">
        <v>6</v>
      </c>
      <c r="E1" s="15" t="s">
        <v>7</v>
      </c>
      <c r="F1" s="15" t="s">
        <v>8</v>
      </c>
      <c r="G1" s="15" t="s">
        <v>9</v>
      </c>
    </row>
    <row r="2" spans="1:7">
      <c r="A2">
        <v>50000</v>
      </c>
      <c r="B2" s="17">
        <v>39711</v>
      </c>
      <c r="C2" t="s">
        <v>10</v>
      </c>
      <c r="D2" s="16">
        <v>1138.1199999999999</v>
      </c>
      <c r="E2" s="42">
        <f>D2*0.19</f>
        <v>216.24279999999999</v>
      </c>
      <c r="F2" s="42">
        <f>SUM(D2:E2)</f>
        <v>1354.3627999999999</v>
      </c>
      <c r="G2" t="s">
        <v>11</v>
      </c>
    </row>
    <row r="3" spans="1:7">
      <c r="A3">
        <v>50001</v>
      </c>
      <c r="B3" s="17">
        <v>39645</v>
      </c>
      <c r="C3" t="s">
        <v>12</v>
      </c>
      <c r="D3" s="16">
        <v>2479.1799999999998</v>
      </c>
      <c r="E3" s="42">
        <f t="shared" ref="E3:E22" si="0">D3*0.19</f>
        <v>471.04419999999999</v>
      </c>
      <c r="F3" s="42">
        <f t="shared" ref="F3:F22" si="1">SUM(D3:E3)</f>
        <v>2950.2241999999997</v>
      </c>
      <c r="G3" t="s">
        <v>13</v>
      </c>
    </row>
    <row r="4" spans="1:7">
      <c r="A4">
        <v>50002</v>
      </c>
      <c r="B4" s="17">
        <v>39469</v>
      </c>
      <c r="C4" t="s">
        <v>14</v>
      </c>
      <c r="D4" s="16">
        <v>39511</v>
      </c>
      <c r="E4" s="42">
        <f t="shared" si="0"/>
        <v>7507.09</v>
      </c>
      <c r="F4" s="42">
        <f t="shared" si="1"/>
        <v>47018.09</v>
      </c>
      <c r="G4" t="s">
        <v>11</v>
      </c>
    </row>
    <row r="5" spans="1:7">
      <c r="A5">
        <v>50003</v>
      </c>
      <c r="B5" s="17">
        <v>39428</v>
      </c>
      <c r="C5" t="s">
        <v>12</v>
      </c>
      <c r="D5" s="16">
        <v>8715.1200000000008</v>
      </c>
      <c r="E5" s="42">
        <f t="shared" si="0"/>
        <v>1655.8728000000001</v>
      </c>
      <c r="F5" s="42">
        <f t="shared" si="1"/>
        <v>10370.9928</v>
      </c>
      <c r="G5" t="s">
        <v>11</v>
      </c>
    </row>
    <row r="6" spans="1:7">
      <c r="A6">
        <v>50004</v>
      </c>
      <c r="B6" s="17">
        <v>39761</v>
      </c>
      <c r="C6" t="s">
        <v>15</v>
      </c>
      <c r="D6" s="16">
        <v>119.98</v>
      </c>
      <c r="E6" s="42">
        <f t="shared" si="0"/>
        <v>22.796200000000002</v>
      </c>
      <c r="F6" s="42">
        <f t="shared" si="1"/>
        <v>142.77620000000002</v>
      </c>
      <c r="G6" t="s">
        <v>11</v>
      </c>
    </row>
    <row r="7" spans="1:7">
      <c r="A7">
        <v>50005</v>
      </c>
      <c r="B7" s="17">
        <v>39157</v>
      </c>
      <c r="C7" t="s">
        <v>14</v>
      </c>
      <c r="D7" s="16">
        <v>22517.8</v>
      </c>
      <c r="E7" s="42">
        <f t="shared" si="0"/>
        <v>4278.3819999999996</v>
      </c>
      <c r="F7" s="42">
        <f t="shared" si="1"/>
        <v>26796.182000000001</v>
      </c>
      <c r="G7" t="s">
        <v>13</v>
      </c>
    </row>
    <row r="8" spans="1:7">
      <c r="A8">
        <v>50006</v>
      </c>
      <c r="B8" s="17">
        <v>39656</v>
      </c>
      <c r="C8" t="s">
        <v>15</v>
      </c>
      <c r="D8" s="16">
        <v>99.95</v>
      </c>
      <c r="E8" s="42">
        <f t="shared" si="0"/>
        <v>18.990500000000001</v>
      </c>
      <c r="F8" s="42">
        <f t="shared" si="1"/>
        <v>118.9405</v>
      </c>
      <c r="G8" t="s">
        <v>13</v>
      </c>
    </row>
    <row r="9" spans="1:7">
      <c r="A9">
        <v>50007</v>
      </c>
      <c r="B9" s="17">
        <v>39523</v>
      </c>
      <c r="C9" t="s">
        <v>14</v>
      </c>
      <c r="D9" s="16">
        <v>18723.400000000001</v>
      </c>
      <c r="E9" s="42">
        <f t="shared" si="0"/>
        <v>3557.4460000000004</v>
      </c>
      <c r="F9" s="42">
        <f t="shared" si="1"/>
        <v>22280.846000000001</v>
      </c>
      <c r="G9" t="s">
        <v>13</v>
      </c>
    </row>
    <row r="10" spans="1:7">
      <c r="A10">
        <v>50008</v>
      </c>
      <c r="B10" s="17">
        <v>39157</v>
      </c>
      <c r="C10" t="s">
        <v>12</v>
      </c>
      <c r="D10" s="16">
        <v>2005</v>
      </c>
      <c r="E10" s="42">
        <f t="shared" si="0"/>
        <v>380.95</v>
      </c>
      <c r="F10" s="42">
        <f t="shared" si="1"/>
        <v>2385.9499999999998</v>
      </c>
      <c r="G10" t="s">
        <v>13</v>
      </c>
    </row>
    <row r="11" spans="1:7">
      <c r="A11">
        <v>50009</v>
      </c>
      <c r="B11" s="17">
        <v>39406</v>
      </c>
      <c r="C11" t="s">
        <v>16</v>
      </c>
      <c r="D11" s="16">
        <v>3998.45</v>
      </c>
      <c r="E11" s="42">
        <f t="shared" si="0"/>
        <v>759.70550000000003</v>
      </c>
      <c r="F11" s="42">
        <f t="shared" si="1"/>
        <v>4758.1554999999998</v>
      </c>
      <c r="G11" t="s">
        <v>11</v>
      </c>
    </row>
    <row r="12" spans="1:7">
      <c r="A12">
        <v>50010</v>
      </c>
      <c r="B12" s="17">
        <v>39047</v>
      </c>
      <c r="C12" t="s">
        <v>12</v>
      </c>
      <c r="D12" s="16">
        <v>8198.6</v>
      </c>
      <c r="E12" s="42">
        <f t="shared" si="0"/>
        <v>1557.7340000000002</v>
      </c>
      <c r="F12" s="42">
        <f t="shared" si="1"/>
        <v>9756.3340000000007</v>
      </c>
      <c r="G12" t="s">
        <v>17</v>
      </c>
    </row>
    <row r="13" spans="1:7">
      <c r="A13">
        <v>50011</v>
      </c>
      <c r="B13" s="17">
        <v>39363</v>
      </c>
      <c r="C13" t="s">
        <v>18</v>
      </c>
      <c r="D13" s="16">
        <v>13500</v>
      </c>
      <c r="E13" s="42">
        <f t="shared" si="0"/>
        <v>2565</v>
      </c>
      <c r="F13" s="42">
        <f t="shared" si="1"/>
        <v>16065</v>
      </c>
      <c r="G13" t="s">
        <v>11</v>
      </c>
    </row>
    <row r="14" spans="1:7">
      <c r="A14">
        <v>50012</v>
      </c>
      <c r="B14" s="17">
        <v>39714</v>
      </c>
      <c r="C14" t="s">
        <v>10</v>
      </c>
      <c r="D14" s="16">
        <v>798.11</v>
      </c>
      <c r="E14" s="42">
        <f t="shared" si="0"/>
        <v>151.64090000000002</v>
      </c>
      <c r="F14" s="42">
        <f t="shared" si="1"/>
        <v>949.7509</v>
      </c>
      <c r="G14" t="s">
        <v>13</v>
      </c>
    </row>
    <row r="15" spans="1:7">
      <c r="A15">
        <v>50013</v>
      </c>
      <c r="B15" s="17">
        <v>39658</v>
      </c>
      <c r="C15" t="s">
        <v>19</v>
      </c>
      <c r="D15" s="16">
        <v>2417.98</v>
      </c>
      <c r="E15" s="42">
        <f t="shared" si="0"/>
        <v>459.4162</v>
      </c>
      <c r="F15" s="42">
        <f t="shared" si="1"/>
        <v>2877.3962000000001</v>
      </c>
      <c r="G15" t="s">
        <v>13</v>
      </c>
    </row>
    <row r="16" spans="1:7">
      <c r="A16">
        <v>50014</v>
      </c>
      <c r="B16" s="17">
        <v>38774</v>
      </c>
      <c r="C16" t="s">
        <v>14</v>
      </c>
      <c r="D16" s="16">
        <v>7813.45</v>
      </c>
      <c r="E16" s="42">
        <f t="shared" si="0"/>
        <v>1484.5554999999999</v>
      </c>
      <c r="F16" s="42">
        <f t="shared" si="1"/>
        <v>9298.0054999999993</v>
      </c>
      <c r="G16" t="s">
        <v>17</v>
      </c>
    </row>
    <row r="17" spans="1:7">
      <c r="A17">
        <v>50015</v>
      </c>
      <c r="B17" s="17">
        <v>39181</v>
      </c>
      <c r="C17" t="s">
        <v>12</v>
      </c>
      <c r="D17" s="16">
        <v>298</v>
      </c>
      <c r="E17" s="42">
        <f t="shared" si="0"/>
        <v>56.62</v>
      </c>
      <c r="F17" s="42">
        <f t="shared" si="1"/>
        <v>354.62</v>
      </c>
      <c r="G17" t="s">
        <v>11</v>
      </c>
    </row>
    <row r="18" spans="1:7">
      <c r="A18" s="40">
        <v>50016</v>
      </c>
      <c r="B18" s="41">
        <v>39141</v>
      </c>
      <c r="C18" s="40" t="s">
        <v>18</v>
      </c>
      <c r="D18" s="42">
        <v>1150.1199999999999</v>
      </c>
      <c r="E18" s="42">
        <f t="shared" si="0"/>
        <v>218.52279999999999</v>
      </c>
      <c r="F18" s="42">
        <f t="shared" si="1"/>
        <v>1368.6427999999999</v>
      </c>
      <c r="G18" s="40" t="s">
        <v>11</v>
      </c>
    </row>
    <row r="19" spans="1:7">
      <c r="A19" s="40">
        <v>50017</v>
      </c>
      <c r="B19" s="41">
        <v>39612</v>
      </c>
      <c r="C19" s="40" t="s">
        <v>12</v>
      </c>
      <c r="D19" s="42">
        <v>1205.2</v>
      </c>
      <c r="E19" s="42">
        <f t="shared" si="0"/>
        <v>228.988</v>
      </c>
      <c r="F19" s="42">
        <f t="shared" si="1"/>
        <v>1434.1880000000001</v>
      </c>
      <c r="G19" s="40" t="s">
        <v>11</v>
      </c>
    </row>
    <row r="20" spans="1:7">
      <c r="A20" s="40">
        <v>50018</v>
      </c>
      <c r="B20" s="41">
        <v>39159</v>
      </c>
      <c r="C20" s="40" t="s">
        <v>18</v>
      </c>
      <c r="D20" s="42">
        <v>99.95</v>
      </c>
      <c r="E20" s="42">
        <f t="shared" si="0"/>
        <v>18.990500000000001</v>
      </c>
      <c r="F20" s="42">
        <f t="shared" si="1"/>
        <v>118.9405</v>
      </c>
      <c r="G20" s="40" t="s">
        <v>11</v>
      </c>
    </row>
    <row r="21" spans="1:7">
      <c r="A21" s="40">
        <v>50019</v>
      </c>
      <c r="B21" s="41">
        <v>39439</v>
      </c>
      <c r="C21" s="40" t="s">
        <v>14</v>
      </c>
      <c r="D21" s="42">
        <v>68112.5</v>
      </c>
      <c r="E21" s="42">
        <f t="shared" si="0"/>
        <v>12941.375</v>
      </c>
      <c r="F21" s="42">
        <f t="shared" si="1"/>
        <v>81053.875</v>
      </c>
      <c r="G21" s="40" t="s">
        <v>11</v>
      </c>
    </row>
    <row r="22" spans="1:7">
      <c r="A22" s="18">
        <v>50020</v>
      </c>
      <c r="B22" s="19">
        <v>39761</v>
      </c>
      <c r="C22" s="18" t="s">
        <v>15</v>
      </c>
      <c r="D22" s="20">
        <v>495.18</v>
      </c>
      <c r="E22" s="20">
        <f t="shared" si="0"/>
        <v>94.084199999999996</v>
      </c>
      <c r="F22" s="20">
        <f t="shared" si="1"/>
        <v>589.26419999999996</v>
      </c>
      <c r="G22" s="18" t="s">
        <v>13</v>
      </c>
    </row>
  </sheetData>
  <phoneticPr fontId="1" type="noConversion"/>
  <pageMargins left="0.78740157499999996" right="0.78740157499999996" top="0.984251969" bottom="0.984251969" header="0.4921259845" footer="0.4921259845"/>
  <pageSetup paperSize="9" orientation="portrait" horizontalDpi="4294967293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</vt:i4>
      </vt:variant>
      <vt:variant>
        <vt:lpstr>Benannte Bereiche</vt:lpstr>
      </vt:variant>
      <vt:variant>
        <vt:i4>1</vt:i4>
      </vt:variant>
    </vt:vector>
  </HeadingPairs>
  <TitlesOfParts>
    <vt:vector size="4" baseType="lpstr">
      <vt:lpstr>Abfrage</vt:lpstr>
      <vt:lpstr>Tabelle1</vt:lpstr>
      <vt:lpstr>Rechnungsliste</vt:lpstr>
      <vt:lpstr>Rechnungsliste</vt:lpstr>
    </vt:vector>
  </TitlesOfParts>
  <Company>privat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Frank</dc:creator>
  <cp:lastModifiedBy>Frank</cp:lastModifiedBy>
  <dcterms:created xsi:type="dcterms:W3CDTF">2008-09-26T15:21:22Z</dcterms:created>
  <dcterms:modified xsi:type="dcterms:W3CDTF">2008-10-15T16:20:10Z</dcterms:modified>
</cp:coreProperties>
</file>